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llektiv trafik\Kollektiv trafik\TS500 Kollektiv trafik - generelt\21 Koordinering af kollektiv trafik\214 Trafikselskaber\Data\Regnskab\Flextrafik\"/>
    </mc:Choice>
  </mc:AlternateContent>
  <bookViews>
    <workbookView xWindow="0" yWindow="0" windowWidth="23040" windowHeight="9420" activeTab="1"/>
  </bookViews>
  <sheets>
    <sheet name="Antal rejser pr rejsetype" sheetId="1" r:id="rId1"/>
    <sheet name="Nærmere om åben flextrafik" sheetId="2" r:id="rId2"/>
  </sheets>
  <definedNames>
    <definedName name="ID" localSheetId="0" hidden="1">"43957ebe-8f04-41ee-b281-7b807083572d"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7" i="1"/>
  <c r="G24" i="1"/>
  <c r="G31" i="1"/>
  <c r="F38" i="1" l="1"/>
  <c r="E38" i="1"/>
  <c r="D38" i="1"/>
</calcChain>
</file>

<file path=xl/sharedStrings.xml><?xml version="1.0" encoding="utf-8"?>
<sst xmlns="http://schemas.openxmlformats.org/spreadsheetml/2006/main" count="119" uniqueCount="24">
  <si>
    <t>Antal rejser pr rejsetype pr år
inkl. Movia Flexrute</t>
  </si>
  <si>
    <t>År</t>
  </si>
  <si>
    <t>Rejsetype</t>
  </si>
  <si>
    <t>Brutto omkostning</t>
  </si>
  <si>
    <t>Egenbetaling</t>
  </si>
  <si>
    <t>Antal rejser</t>
  </si>
  <si>
    <t>Direkte rejselængde i km</t>
  </si>
  <si>
    <t>Åben flextrafik inkl. Plus</t>
  </si>
  <si>
    <t>Handicap kørsel</t>
  </si>
  <si>
    <t>Kommunal visiteret</t>
  </si>
  <si>
    <t>Patientbefordring</t>
  </si>
  <si>
    <t>Inkl. Movia Flexrute</t>
  </si>
  <si>
    <t>Movia Flexrute er beregnet med 12 km pr. tur pr. borger</t>
  </si>
  <si>
    <t>FYNBUS</t>
  </si>
  <si>
    <t>MIDTTRAFIK</t>
  </si>
  <si>
    <t>MOVIA</t>
  </si>
  <si>
    <t>NT</t>
  </si>
  <si>
    <t>SYDTRAFIK</t>
  </si>
  <si>
    <t>Åben flextrafik</t>
  </si>
  <si>
    <t>Plustur</t>
  </si>
  <si>
    <t>Økonomi af rejser på flextur, teletaxi og plustur</t>
  </si>
  <si>
    <t>Brutto omkostninger</t>
  </si>
  <si>
    <t>Netto omkostninger</t>
  </si>
  <si>
    <t>Antal rejser med Flextur, Teletaxi, Plustur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</si>
</sst>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kr.&quot;_-;\-* #,##0.00\ &quot;kr.&quot;_-;_-* &quot;-&quot;??\ &quot;kr.&quot;_-;_-@_-"/>
    <numFmt numFmtId="165" formatCode="_-* #,##0.00_-;\-* #,##0.00_-;_-* &quot;-&quot;??_-;_-@_-"/>
    <numFmt numFmtId="166" formatCode="#"/>
    <numFmt numFmtId="167" formatCode="&quot;kr &quot;#,##0;&quot;kr -&quot;#,##0"/>
    <numFmt numFmtId="168" formatCode="_-* #,##0_-;\-* #,##0_-;_-* &quot;-&quot;??_-;_-@_-"/>
    <numFmt numFmtId="169" formatCode="&quot;Kr. &quot;#,##0.00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86"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4" borderId="9" xfId="0" applyNumberFormat="1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left"/>
    </xf>
    <xf numFmtId="1" fontId="2" fillId="4" borderId="10" xfId="0" applyNumberFormat="1" applyFont="1" applyFill="1" applyBorder="1" applyAlignment="1">
      <alignment horizontal="left"/>
    </xf>
    <xf numFmtId="3" fontId="2" fillId="4" borderId="11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horizontal="left"/>
    </xf>
    <xf numFmtId="167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left"/>
    </xf>
    <xf numFmtId="3" fontId="2" fillId="3" borderId="10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 vertical="center"/>
    </xf>
    <xf numFmtId="166" fontId="4" fillId="3" borderId="9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/>
    </xf>
    <xf numFmtId="167" fontId="4" fillId="3" borderId="10" xfId="0" applyNumberFormat="1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left"/>
    </xf>
    <xf numFmtId="3" fontId="2" fillId="5" borderId="11" xfId="0" applyNumberFormat="1" applyFont="1" applyFill="1" applyBorder="1" applyAlignment="1">
      <alignment horizontal="center"/>
    </xf>
    <xf numFmtId="0" fontId="0" fillId="0" borderId="2" xfId="0" applyBorder="1"/>
    <xf numFmtId="49" fontId="2" fillId="5" borderId="9" xfId="0" applyNumberFormat="1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left"/>
    </xf>
    <xf numFmtId="1" fontId="2" fillId="5" borderId="10" xfId="0" applyNumberFormat="1" applyFont="1" applyFill="1" applyBorder="1" applyAlignment="1">
      <alignment horizontal="left"/>
    </xf>
    <xf numFmtId="3" fontId="2" fillId="3" borderId="11" xfId="1" applyNumberFormat="1" applyFont="1" applyFill="1" applyBorder="1" applyAlignment="1">
      <alignment horizontal="center"/>
    </xf>
    <xf numFmtId="167" fontId="2" fillId="6" borderId="10" xfId="3" applyNumberFormat="1" applyFont="1" applyFill="1" applyBorder="1" applyAlignment="1">
      <alignment horizontal="right"/>
    </xf>
    <xf numFmtId="3" fontId="2" fillId="6" borderId="10" xfId="3" applyNumberFormat="1" applyFont="1" applyFill="1" applyBorder="1" applyAlignment="1">
      <alignment horizontal="right"/>
    </xf>
    <xf numFmtId="3" fontId="2" fillId="6" borderId="11" xfId="3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/>
    </xf>
    <xf numFmtId="166" fontId="4" fillId="3" borderId="12" xfId="0" applyNumberFormat="1" applyFont="1" applyFill="1" applyBorder="1" applyAlignment="1">
      <alignment horizontal="right" vertical="center"/>
    </xf>
    <xf numFmtId="0" fontId="0" fillId="0" borderId="13" xfId="0" applyBorder="1"/>
    <xf numFmtId="1" fontId="0" fillId="0" borderId="13" xfId="0" applyNumberFormat="1" applyBorder="1"/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164" fontId="2" fillId="3" borderId="15" xfId="2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1" fontId="2" fillId="3" borderId="16" xfId="0" applyNumberFormat="1" applyFont="1" applyFill="1" applyBorder="1" applyAlignment="1">
      <alignment horizontal="right"/>
    </xf>
    <xf numFmtId="164" fontId="4" fillId="3" borderId="17" xfId="2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4" fontId="0" fillId="0" borderId="0" xfId="0" applyNumberFormat="1"/>
    <xf numFmtId="164" fontId="0" fillId="0" borderId="0" xfId="2" applyFont="1"/>
    <xf numFmtId="164" fontId="0" fillId="0" borderId="0" xfId="2" applyFont="1" applyAlignment="1">
      <alignment horizontal="center"/>
    </xf>
    <xf numFmtId="1" fontId="4" fillId="3" borderId="15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49" fontId="6" fillId="3" borderId="18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left"/>
    </xf>
    <xf numFmtId="166" fontId="5" fillId="5" borderId="16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49" fontId="5" fillId="5" borderId="16" xfId="0" applyNumberFormat="1" applyFont="1" applyFill="1" applyBorder="1" applyAlignment="1">
      <alignment horizontal="left" vertical="center"/>
    </xf>
    <xf numFmtId="167" fontId="5" fillId="3" borderId="16" xfId="0" applyNumberFormat="1" applyFont="1" applyFill="1" applyBorder="1" applyAlignment="1">
      <alignment horizontal="right"/>
    </xf>
    <xf numFmtId="0" fontId="5" fillId="5" borderId="16" xfId="0" applyFont="1" applyFill="1" applyBorder="1" applyAlignment="1">
      <alignment horizontal="left" vertical="center"/>
    </xf>
    <xf numFmtId="49" fontId="7" fillId="5" borderId="17" xfId="0" applyNumberFormat="1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/>
    </xf>
    <xf numFmtId="3" fontId="7" fillId="3" borderId="17" xfId="0" applyNumberFormat="1" applyFont="1" applyFill="1" applyBorder="1" applyAlignment="1">
      <alignment horizontal="right"/>
    </xf>
    <xf numFmtId="169" fontId="7" fillId="3" borderId="17" xfId="0" applyNumberFormat="1" applyFont="1" applyFill="1" applyBorder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8" fontId="5" fillId="3" borderId="0" xfId="1" applyNumberFormat="1" applyFont="1" applyFill="1" applyAlignment="1">
      <alignment horizontal="left"/>
    </xf>
    <xf numFmtId="167" fontId="0" fillId="0" borderId="0" xfId="0" applyNumberFormat="1"/>
    <xf numFmtId="0" fontId="0" fillId="7" borderId="0" xfId="0" applyFill="1"/>
    <xf numFmtId="168" fontId="4" fillId="3" borderId="10" xfId="1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68" fontId="5" fillId="3" borderId="16" xfId="1" applyNumberFormat="1" applyFont="1" applyFill="1" applyBorder="1" applyAlignment="1">
      <alignment horizontal="right"/>
    </xf>
    <xf numFmtId="167" fontId="5" fillId="3" borderId="16" xfId="0" applyNumberFormat="1" applyFont="1" applyFill="1" applyBorder="1" applyAlignment="1">
      <alignment horizontal="right"/>
    </xf>
    <xf numFmtId="49" fontId="5" fillId="5" borderId="16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left"/>
    </xf>
    <xf numFmtId="168" fontId="7" fillId="3" borderId="0" xfId="1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168" fontId="7" fillId="3" borderId="17" xfId="1" applyNumberFormat="1" applyFont="1" applyFill="1" applyBorder="1" applyAlignment="1">
      <alignment horizontal="right"/>
    </xf>
    <xf numFmtId="169" fontId="7" fillId="3" borderId="17" xfId="0" applyNumberFormat="1" applyFont="1" applyFill="1" applyBorder="1" applyAlignment="1">
      <alignment horizontal="right"/>
    </xf>
  </cellXfs>
  <cellStyles count="4">
    <cellStyle name="Bemærk!" xfId="3" builtinId="10"/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G9" sqref="G9"/>
    </sheetView>
  </sheetViews>
  <sheetFormatPr defaultRowHeight="13.2" x14ac:dyDescent="0.25"/>
  <cols>
    <col min="1" max="2" width="10.6640625" customWidth="1"/>
    <col min="3" max="3" width="17.6640625" customWidth="1"/>
    <col min="4" max="4" width="17" customWidth="1"/>
    <col min="5" max="5" width="13.5546875" customWidth="1"/>
    <col min="6" max="6" width="12.109375" style="44" customWidth="1"/>
    <col min="7" max="7" width="20.44140625" style="43" customWidth="1"/>
    <col min="8" max="8" width="17.33203125" style="52" customWidth="1"/>
    <col min="9" max="9" width="12.44140625" style="44" bestFit="1" customWidth="1"/>
    <col min="10" max="10" width="16.6640625" style="44" bestFit="1" customWidth="1"/>
    <col min="11" max="11" width="19.44140625" style="51" bestFit="1" customWidth="1"/>
    <col min="12" max="12" width="17" customWidth="1"/>
    <col min="13" max="13" width="23.33203125" customWidth="1"/>
    <col min="14" max="14" width="17" customWidth="1"/>
    <col min="15" max="15" width="14.6640625" customWidth="1"/>
    <col min="16" max="16" width="11.44140625" bestFit="1" customWidth="1"/>
    <col min="17" max="17" width="22.33203125" customWidth="1"/>
    <col min="18" max="18" width="4.6640625" customWidth="1"/>
  </cols>
  <sheetData>
    <row r="1" spans="1:17" s="6" customFormat="1" x14ac:dyDescent="0.25">
      <c r="A1" s="1"/>
      <c r="B1" s="2"/>
      <c r="C1" s="3"/>
      <c r="D1" s="3"/>
      <c r="E1" s="3"/>
      <c r="F1" s="4"/>
      <c r="G1" s="5"/>
      <c r="H1" s="45"/>
      <c r="I1" s="46"/>
      <c r="J1" s="46"/>
      <c r="K1" s="47"/>
      <c r="L1"/>
      <c r="M1" s="48"/>
      <c r="N1"/>
      <c r="O1"/>
      <c r="P1"/>
      <c r="Q1"/>
    </row>
    <row r="2" spans="1:17" s="6" customFormat="1" ht="20.399999999999999" customHeight="1" x14ac:dyDescent="0.25">
      <c r="A2" s="1"/>
      <c r="B2" s="75" t="s">
        <v>0</v>
      </c>
      <c r="C2" s="76"/>
      <c r="D2" s="76"/>
      <c r="E2" s="76"/>
      <c r="F2" s="76"/>
      <c r="G2" s="77"/>
      <c r="H2" s="49"/>
      <c r="I2" s="50"/>
      <c r="J2" s="50"/>
      <c r="K2" s="51"/>
      <c r="L2"/>
      <c r="M2" s="48"/>
      <c r="N2"/>
      <c r="O2"/>
      <c r="P2"/>
      <c r="Q2"/>
    </row>
    <row r="3" spans="1:17" s="6" customFormat="1" ht="20.399999999999999" customHeight="1" x14ac:dyDescent="0.25">
      <c r="A3" s="1"/>
      <c r="B3" s="75"/>
      <c r="C3" s="76"/>
      <c r="D3" s="76"/>
      <c r="E3" s="76"/>
      <c r="F3" s="76"/>
      <c r="G3" s="77"/>
      <c r="H3" s="52"/>
      <c r="I3" s="44"/>
      <c r="J3" s="44"/>
      <c r="K3" s="51"/>
      <c r="L3"/>
      <c r="M3" s="48"/>
      <c r="N3"/>
      <c r="O3"/>
      <c r="P3"/>
      <c r="Q3"/>
    </row>
    <row r="4" spans="1:17" s="6" customFormat="1" x14ac:dyDescent="0.25">
      <c r="A4" s="1"/>
      <c r="B4" s="9"/>
      <c r="C4" s="10"/>
      <c r="D4" s="10"/>
      <c r="E4" s="10"/>
      <c r="F4" s="11"/>
      <c r="G4" s="12"/>
      <c r="H4" s="53"/>
      <c r="I4" s="42"/>
      <c r="J4" s="42"/>
      <c r="K4" s="51"/>
      <c r="L4"/>
      <c r="M4" s="54"/>
      <c r="N4"/>
      <c r="O4"/>
      <c r="P4"/>
      <c r="Q4"/>
    </row>
    <row r="5" spans="1:17" s="6" customFormat="1" x14ac:dyDescent="0.25">
      <c r="A5" s="1"/>
      <c r="B5" s="9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52"/>
      <c r="I5" s="44"/>
      <c r="J5" s="44"/>
      <c r="K5"/>
      <c r="L5"/>
      <c r="M5"/>
      <c r="N5"/>
      <c r="O5"/>
      <c r="P5"/>
      <c r="Q5"/>
    </row>
    <row r="6" spans="1:17" s="6" customFormat="1" x14ac:dyDescent="0.25">
      <c r="A6" s="1"/>
      <c r="B6" s="13">
        <v>2015</v>
      </c>
      <c r="C6" s="14" t="s">
        <v>7</v>
      </c>
      <c r="D6" s="15">
        <v>98799783.489999995</v>
      </c>
      <c r="E6" s="15">
        <v>30399256</v>
      </c>
      <c r="F6" s="16">
        <v>759364</v>
      </c>
      <c r="G6" s="17">
        <v>5825179</v>
      </c>
      <c r="H6" s="52"/>
      <c r="I6"/>
      <c r="J6"/>
      <c r="K6"/>
      <c r="L6" s="44"/>
      <c r="M6" s="44"/>
      <c r="N6" s="44"/>
      <c r="O6"/>
      <c r="P6"/>
      <c r="Q6"/>
    </row>
    <row r="7" spans="1:17" s="6" customFormat="1" x14ac:dyDescent="0.25">
      <c r="A7" s="1"/>
      <c r="B7" s="20"/>
      <c r="C7" s="14" t="s">
        <v>8</v>
      </c>
      <c r="D7" s="15">
        <v>210571401.59999999</v>
      </c>
      <c r="E7" s="15">
        <v>42028974</v>
      </c>
      <c r="F7" s="16">
        <v>846736</v>
      </c>
      <c r="G7" s="17">
        <v>11006211</v>
      </c>
      <c r="H7" s="52"/>
      <c r="I7"/>
      <c r="J7"/>
      <c r="K7"/>
      <c r="L7" s="44"/>
      <c r="M7" s="44"/>
      <c r="N7" s="44"/>
      <c r="O7"/>
      <c r="P7"/>
      <c r="Q7"/>
    </row>
    <row r="8" spans="1:17" s="6" customFormat="1" x14ac:dyDescent="0.25">
      <c r="A8" s="1"/>
      <c r="B8" s="20"/>
      <c r="C8" s="14" t="s">
        <v>9</v>
      </c>
      <c r="D8" s="15">
        <v>476522942.16000003</v>
      </c>
      <c r="E8" s="15">
        <v>521445</v>
      </c>
      <c r="F8" s="16">
        <v>3529032</v>
      </c>
      <c r="G8" s="17">
        <v>40180658</v>
      </c>
      <c r="H8" s="52"/>
      <c r="I8"/>
      <c r="J8"/>
      <c r="K8"/>
      <c r="L8" s="44"/>
      <c r="M8" s="44"/>
      <c r="N8" s="44"/>
      <c r="O8"/>
      <c r="P8"/>
      <c r="Q8"/>
    </row>
    <row r="9" spans="1:17" s="6" customFormat="1" x14ac:dyDescent="0.25">
      <c r="A9" s="1"/>
      <c r="B9" s="20"/>
      <c r="C9" s="14" t="s">
        <v>10</v>
      </c>
      <c r="D9" s="15">
        <v>497312219.44999999</v>
      </c>
      <c r="E9" s="15">
        <v>78</v>
      </c>
      <c r="F9" s="16">
        <v>1750309</v>
      </c>
      <c r="G9" s="17">
        <v>58202049</v>
      </c>
      <c r="H9" s="52"/>
      <c r="I9"/>
      <c r="J9"/>
      <c r="K9"/>
      <c r="L9" s="44"/>
      <c r="M9" s="44"/>
      <c r="N9" s="44"/>
      <c r="O9"/>
      <c r="P9"/>
      <c r="Q9"/>
    </row>
    <row r="10" spans="1:17" s="6" customFormat="1" x14ac:dyDescent="0.25">
      <c r="A10" s="1"/>
      <c r="B10" s="21">
        <v>2015</v>
      </c>
      <c r="C10" s="22"/>
      <c r="D10" s="23">
        <v>1283206346.7</v>
      </c>
      <c r="E10" s="23">
        <v>72949753</v>
      </c>
      <c r="F10" s="74">
        <v>6885441</v>
      </c>
      <c r="G10" s="24">
        <f>SUM(G6:G9)</f>
        <v>115214097</v>
      </c>
      <c r="H10" s="52"/>
      <c r="I10"/>
      <c r="J10"/>
      <c r="K10"/>
      <c r="L10"/>
      <c r="M10"/>
      <c r="N10"/>
      <c r="O10"/>
      <c r="P10"/>
      <c r="Q10"/>
    </row>
    <row r="11" spans="1:17" s="6" customFormat="1" x14ac:dyDescent="0.25">
      <c r="A11" s="1"/>
      <c r="B11" s="25"/>
      <c r="C11" s="26"/>
      <c r="D11" s="26"/>
      <c r="E11" s="26"/>
      <c r="F11" s="27"/>
      <c r="G11" s="24"/>
      <c r="H11" s="52"/>
      <c r="I11"/>
      <c r="J11"/>
      <c r="K11"/>
      <c r="L11"/>
      <c r="M11"/>
      <c r="N11"/>
      <c r="O11"/>
      <c r="P11"/>
      <c r="Q11"/>
    </row>
    <row r="12" spans="1:17" s="6" customFormat="1" x14ac:dyDescent="0.25">
      <c r="A12" s="1"/>
      <c r="B12" s="9" t="s">
        <v>1</v>
      </c>
      <c r="C12" s="10" t="s">
        <v>2</v>
      </c>
      <c r="D12" s="10" t="s">
        <v>3</v>
      </c>
      <c r="E12" s="10" t="s">
        <v>4</v>
      </c>
      <c r="F12" s="11" t="s">
        <v>5</v>
      </c>
      <c r="G12" s="12" t="s">
        <v>6</v>
      </c>
      <c r="H12" s="52"/>
      <c r="I12"/>
      <c r="J12"/>
      <c r="K12"/>
      <c r="L12"/>
      <c r="M12"/>
      <c r="N12"/>
      <c r="O12"/>
      <c r="P12"/>
      <c r="Q12"/>
    </row>
    <row r="13" spans="1:17" s="6" customFormat="1" x14ac:dyDescent="0.25">
      <c r="A13" s="1"/>
      <c r="B13" s="13">
        <v>2016</v>
      </c>
      <c r="C13" s="14" t="s">
        <v>7</v>
      </c>
      <c r="D13" s="15">
        <v>112652753.88</v>
      </c>
      <c r="E13" s="15">
        <v>36904901</v>
      </c>
      <c r="F13" s="16">
        <v>872344</v>
      </c>
      <c r="G13" s="17">
        <v>7151188</v>
      </c>
      <c r="H13" s="52"/>
      <c r="I13"/>
      <c r="J13"/>
      <c r="K13"/>
      <c r="L13"/>
      <c r="M13"/>
      <c r="N13"/>
      <c r="O13"/>
      <c r="P13"/>
      <c r="Q13"/>
    </row>
    <row r="14" spans="1:17" s="6" customFormat="1" x14ac:dyDescent="0.25">
      <c r="A14" s="1"/>
      <c r="B14" s="20"/>
      <c r="C14" s="14" t="s">
        <v>8</v>
      </c>
      <c r="D14" s="15">
        <v>224869845.78999999</v>
      </c>
      <c r="E14" s="15">
        <v>45750951</v>
      </c>
      <c r="F14" s="16">
        <v>932318</v>
      </c>
      <c r="G14" s="17">
        <v>11899143</v>
      </c>
      <c r="H14" s="52"/>
      <c r="I14"/>
      <c r="J14"/>
      <c r="K14"/>
      <c r="L14"/>
      <c r="M14"/>
      <c r="N14"/>
      <c r="O14"/>
      <c r="P14"/>
      <c r="Q14"/>
    </row>
    <row r="15" spans="1:17" s="6" customFormat="1" x14ac:dyDescent="0.25">
      <c r="A15" s="1"/>
      <c r="B15" s="20"/>
      <c r="C15" s="14" t="s">
        <v>9</v>
      </c>
      <c r="D15" s="15">
        <v>526045597</v>
      </c>
      <c r="E15" s="15">
        <v>542589</v>
      </c>
      <c r="F15" s="16">
        <v>3797574</v>
      </c>
      <c r="G15" s="17">
        <v>42631599</v>
      </c>
      <c r="H15" s="52"/>
      <c r="I15"/>
      <c r="J15"/>
      <c r="K15"/>
      <c r="L15"/>
      <c r="M15"/>
      <c r="N15"/>
      <c r="O15"/>
      <c r="P15"/>
      <c r="Q15"/>
    </row>
    <row r="16" spans="1:17" s="6" customFormat="1" x14ac:dyDescent="0.25">
      <c r="A16" s="1"/>
      <c r="B16" s="20"/>
      <c r="C16" s="14" t="s">
        <v>10</v>
      </c>
      <c r="D16" s="15">
        <v>503747131.06</v>
      </c>
      <c r="E16" s="15">
        <v>100</v>
      </c>
      <c r="F16" s="16">
        <v>1764781</v>
      </c>
      <c r="G16" s="17">
        <v>58853697</v>
      </c>
      <c r="H16" s="52"/>
      <c r="I16"/>
      <c r="J16"/>
      <c r="K16"/>
      <c r="L16"/>
      <c r="M16"/>
      <c r="N16"/>
      <c r="O16"/>
      <c r="P16"/>
      <c r="Q16"/>
    </row>
    <row r="17" spans="1:11" x14ac:dyDescent="0.25">
      <c r="A17" s="29"/>
      <c r="B17" s="21">
        <v>2016</v>
      </c>
      <c r="C17" s="22"/>
      <c r="D17" s="23">
        <v>1367315327.73</v>
      </c>
      <c r="E17" s="23">
        <v>83198541</v>
      </c>
      <c r="F17" s="74">
        <v>7367017</v>
      </c>
      <c r="G17" s="24">
        <f>SUM(G13:G16)</f>
        <v>120535627</v>
      </c>
      <c r="I17"/>
      <c r="J17"/>
      <c r="K17"/>
    </row>
    <row r="18" spans="1:11" x14ac:dyDescent="0.25">
      <c r="A18" s="29"/>
      <c r="B18" s="25"/>
      <c r="C18" s="26"/>
      <c r="D18" s="26"/>
      <c r="E18" s="26"/>
      <c r="F18" s="27"/>
      <c r="G18" s="24"/>
      <c r="I18"/>
      <c r="J18"/>
      <c r="K18"/>
    </row>
    <row r="19" spans="1:11" x14ac:dyDescent="0.25">
      <c r="A19" s="29"/>
      <c r="B19" s="30" t="s">
        <v>1</v>
      </c>
      <c r="C19" s="31" t="s">
        <v>2</v>
      </c>
      <c r="D19" s="31" t="s">
        <v>3</v>
      </c>
      <c r="E19" s="31" t="s">
        <v>4</v>
      </c>
      <c r="F19" s="32" t="s">
        <v>5</v>
      </c>
      <c r="G19" s="12" t="s">
        <v>6</v>
      </c>
      <c r="I19"/>
      <c r="J19"/>
      <c r="K19"/>
    </row>
    <row r="20" spans="1:11" x14ac:dyDescent="0.25">
      <c r="A20" s="29"/>
      <c r="B20" s="13">
        <v>2017</v>
      </c>
      <c r="C20" s="14" t="s">
        <v>7</v>
      </c>
      <c r="D20" s="15">
        <v>114733449.90000001</v>
      </c>
      <c r="E20" s="15">
        <v>40346107</v>
      </c>
      <c r="F20" s="16">
        <v>911219</v>
      </c>
      <c r="G20" s="17">
        <v>7679879</v>
      </c>
      <c r="I20"/>
      <c r="J20"/>
      <c r="K20"/>
    </row>
    <row r="21" spans="1:11" x14ac:dyDescent="0.25">
      <c r="A21" s="29"/>
      <c r="B21" s="20"/>
      <c r="C21" s="14" t="s">
        <v>8</v>
      </c>
      <c r="D21" s="15">
        <v>233423719.37</v>
      </c>
      <c r="E21" s="15">
        <v>48576250</v>
      </c>
      <c r="F21" s="16">
        <v>1001870</v>
      </c>
      <c r="G21" s="17">
        <v>12486650</v>
      </c>
      <c r="I21"/>
      <c r="J21"/>
      <c r="K21"/>
    </row>
    <row r="22" spans="1:11" x14ac:dyDescent="0.25">
      <c r="A22" s="29"/>
      <c r="B22" s="20"/>
      <c r="C22" s="14" t="s">
        <v>9</v>
      </c>
      <c r="D22" s="15">
        <v>503673391.50999898</v>
      </c>
      <c r="E22" s="15">
        <v>439173</v>
      </c>
      <c r="F22" s="16">
        <v>3704030</v>
      </c>
      <c r="G22" s="17">
        <v>41434215</v>
      </c>
      <c r="I22"/>
      <c r="J22"/>
      <c r="K22"/>
    </row>
    <row r="23" spans="1:11" x14ac:dyDescent="0.25">
      <c r="A23" s="29"/>
      <c r="B23" s="20"/>
      <c r="C23" s="14" t="s">
        <v>10</v>
      </c>
      <c r="D23" s="15">
        <v>506231747.32999998</v>
      </c>
      <c r="E23" s="15">
        <v>1732</v>
      </c>
      <c r="F23" s="16">
        <v>1786257</v>
      </c>
      <c r="G23" s="17">
        <v>60772586</v>
      </c>
      <c r="I23"/>
      <c r="J23"/>
      <c r="K23"/>
    </row>
    <row r="24" spans="1:11" x14ac:dyDescent="0.25">
      <c r="A24" s="29"/>
      <c r="B24" s="21">
        <v>2017</v>
      </c>
      <c r="C24" s="22"/>
      <c r="D24" s="23">
        <v>1358062308.1099989</v>
      </c>
      <c r="E24" s="23">
        <v>89363262</v>
      </c>
      <c r="F24" s="74">
        <v>7403376</v>
      </c>
      <c r="G24" s="24">
        <f>SUM(G20:G23)</f>
        <v>122373330</v>
      </c>
      <c r="I24"/>
      <c r="J24"/>
      <c r="K24"/>
    </row>
    <row r="25" spans="1:11" x14ac:dyDescent="0.25">
      <c r="A25" s="29"/>
      <c r="B25" s="25"/>
      <c r="C25" s="26"/>
      <c r="D25" s="26"/>
      <c r="E25" s="26"/>
      <c r="F25" s="27"/>
      <c r="G25" s="24"/>
      <c r="I25"/>
      <c r="J25"/>
      <c r="K25"/>
    </row>
    <row r="26" spans="1:11" x14ac:dyDescent="0.25">
      <c r="A26" s="29"/>
      <c r="B26" s="30" t="s">
        <v>1</v>
      </c>
      <c r="C26" s="31" t="s">
        <v>2</v>
      </c>
      <c r="D26" s="31" t="s">
        <v>3</v>
      </c>
      <c r="E26" s="31" t="s">
        <v>4</v>
      </c>
      <c r="F26" s="32" t="s">
        <v>5</v>
      </c>
      <c r="G26" s="12" t="s">
        <v>6</v>
      </c>
      <c r="I26"/>
      <c r="J26"/>
      <c r="K26"/>
    </row>
    <row r="27" spans="1:11" x14ac:dyDescent="0.25">
      <c r="A27" s="29"/>
      <c r="B27" s="13">
        <v>2018</v>
      </c>
      <c r="C27" s="14" t="s">
        <v>7</v>
      </c>
      <c r="D27" s="15">
        <v>123630993.01000001</v>
      </c>
      <c r="E27" s="15">
        <v>43690471</v>
      </c>
      <c r="F27" s="16">
        <v>967884</v>
      </c>
      <c r="G27" s="17">
        <v>8367973</v>
      </c>
      <c r="I27"/>
      <c r="J27"/>
      <c r="K27"/>
    </row>
    <row r="28" spans="1:11" x14ac:dyDescent="0.25">
      <c r="A28" s="29"/>
      <c r="B28" s="20"/>
      <c r="C28" s="14" t="s">
        <v>8</v>
      </c>
      <c r="D28" s="15">
        <v>261493403.30000001</v>
      </c>
      <c r="E28" s="15">
        <v>52285214</v>
      </c>
      <c r="F28" s="16">
        <v>1076508</v>
      </c>
      <c r="G28" s="17">
        <v>13384059</v>
      </c>
      <c r="I28"/>
      <c r="J28"/>
      <c r="K28"/>
    </row>
    <row r="29" spans="1:11" x14ac:dyDescent="0.25">
      <c r="A29" s="29"/>
      <c r="B29" s="20"/>
      <c r="C29" s="14" t="s">
        <v>9</v>
      </c>
      <c r="D29" s="15">
        <v>499338483.13</v>
      </c>
      <c r="E29" s="15">
        <v>422637</v>
      </c>
      <c r="F29" s="16">
        <v>3456995</v>
      </c>
      <c r="G29" s="17">
        <v>39088459</v>
      </c>
      <c r="I29"/>
      <c r="J29"/>
      <c r="K29"/>
    </row>
    <row r="30" spans="1:11" x14ac:dyDescent="0.25">
      <c r="A30" s="29"/>
      <c r="B30" s="20"/>
      <c r="C30" s="14" t="s">
        <v>10</v>
      </c>
      <c r="D30" s="15">
        <v>538439150.25</v>
      </c>
      <c r="E30" s="15">
        <v>753</v>
      </c>
      <c r="F30" s="16">
        <v>1798528</v>
      </c>
      <c r="G30" s="17">
        <v>61882600</v>
      </c>
      <c r="I30"/>
      <c r="J30"/>
      <c r="K30"/>
    </row>
    <row r="31" spans="1:11" x14ac:dyDescent="0.25">
      <c r="A31" s="29"/>
      <c r="B31" s="21">
        <v>2018</v>
      </c>
      <c r="C31" s="22"/>
      <c r="D31" s="23">
        <v>1422902029.6900001</v>
      </c>
      <c r="E31" s="23">
        <v>96399075</v>
      </c>
      <c r="F31" s="74">
        <v>7299915</v>
      </c>
      <c r="G31" s="24">
        <f>SUM(G27:G30)</f>
        <v>122723091</v>
      </c>
      <c r="I31"/>
      <c r="J31"/>
      <c r="K31"/>
    </row>
    <row r="32" spans="1:11" x14ac:dyDescent="0.25">
      <c r="A32" s="29"/>
      <c r="B32" s="8"/>
      <c r="C32" s="7"/>
      <c r="D32" s="7"/>
      <c r="E32" s="7"/>
      <c r="F32" s="18"/>
      <c r="G32" s="17"/>
      <c r="I32"/>
      <c r="J32"/>
      <c r="K32"/>
    </row>
    <row r="33" spans="1:13" x14ac:dyDescent="0.25">
      <c r="A33" s="29"/>
      <c r="B33" s="30" t="s">
        <v>1</v>
      </c>
      <c r="C33" s="31" t="s">
        <v>2</v>
      </c>
      <c r="D33" s="31" t="s">
        <v>3</v>
      </c>
      <c r="E33" s="31" t="s">
        <v>4</v>
      </c>
      <c r="F33" s="31" t="s">
        <v>5</v>
      </c>
      <c r="G33" s="28" t="s">
        <v>6</v>
      </c>
      <c r="I33"/>
      <c r="J33"/>
      <c r="K33"/>
    </row>
    <row r="34" spans="1:13" x14ac:dyDescent="0.25">
      <c r="A34" s="29"/>
      <c r="B34" s="13">
        <v>2019</v>
      </c>
      <c r="C34" s="14" t="s">
        <v>7</v>
      </c>
      <c r="D34" s="15">
        <v>127515715.35000001</v>
      </c>
      <c r="E34" s="15">
        <v>46001526</v>
      </c>
      <c r="F34" s="19">
        <v>977721</v>
      </c>
      <c r="G34" s="33">
        <v>8527538</v>
      </c>
      <c r="I34"/>
      <c r="J34"/>
      <c r="K34"/>
      <c r="L34" s="44"/>
    </row>
    <row r="35" spans="1:13" x14ac:dyDescent="0.25">
      <c r="A35" s="29"/>
      <c r="B35" s="20"/>
      <c r="C35" s="14" t="s">
        <v>8</v>
      </c>
      <c r="D35" s="15">
        <v>289885298.33999902</v>
      </c>
      <c r="E35" s="15">
        <v>59209240</v>
      </c>
      <c r="F35" s="19">
        <v>1191312</v>
      </c>
      <c r="G35" s="33">
        <v>14631672</v>
      </c>
      <c r="I35"/>
      <c r="J35"/>
      <c r="K35"/>
      <c r="M35" s="72"/>
    </row>
    <row r="36" spans="1:13" x14ac:dyDescent="0.25">
      <c r="A36" s="29"/>
      <c r="B36" s="20"/>
      <c r="C36" s="14" t="s">
        <v>9</v>
      </c>
      <c r="D36" s="34">
        <v>515361534</v>
      </c>
      <c r="E36" s="34">
        <v>350738</v>
      </c>
      <c r="F36" s="35">
        <v>3434139</v>
      </c>
      <c r="G36" s="36">
        <v>39010751</v>
      </c>
      <c r="I36"/>
      <c r="J36"/>
      <c r="K36"/>
      <c r="M36" s="72"/>
    </row>
    <row r="37" spans="1:13" x14ac:dyDescent="0.25">
      <c r="A37" s="29"/>
      <c r="B37" s="20"/>
      <c r="C37" s="14" t="s">
        <v>10</v>
      </c>
      <c r="D37" s="15">
        <v>528786107.77999097</v>
      </c>
      <c r="E37" s="15">
        <v>352</v>
      </c>
      <c r="F37" s="19">
        <v>1774904</v>
      </c>
      <c r="G37" s="33">
        <v>61277743</v>
      </c>
      <c r="I37"/>
      <c r="J37"/>
      <c r="K37"/>
      <c r="M37" s="72"/>
    </row>
    <row r="38" spans="1:13" ht="13.8" thickBot="1" x14ac:dyDescent="0.3">
      <c r="A38" s="29"/>
      <c r="B38" s="38">
        <v>2019</v>
      </c>
      <c r="C38" s="22"/>
      <c r="D38" s="23">
        <f>SUM(D34:D37)</f>
        <v>1461548655.46999</v>
      </c>
      <c r="E38" s="23">
        <f t="shared" ref="E38:F38" si="0">SUM(E34:E37)</f>
        <v>105561856</v>
      </c>
      <c r="F38" s="37">
        <f t="shared" si="0"/>
        <v>7378076</v>
      </c>
      <c r="G38" s="24">
        <v>123447704</v>
      </c>
      <c r="I38"/>
      <c r="J38"/>
      <c r="K38"/>
      <c r="M38" s="72"/>
    </row>
    <row r="39" spans="1:13" ht="13.8" thickBot="1" x14ac:dyDescent="0.3">
      <c r="A39" s="29"/>
      <c r="C39" s="39"/>
      <c r="D39" s="39"/>
      <c r="E39" s="39"/>
      <c r="F39" s="40"/>
      <c r="G39" s="41"/>
      <c r="I39"/>
      <c r="J39"/>
      <c r="K39"/>
      <c r="M39" s="72"/>
    </row>
    <row r="40" spans="1:13" x14ac:dyDescent="0.25">
      <c r="F40" s="42"/>
    </row>
    <row r="41" spans="1:13" x14ac:dyDescent="0.25">
      <c r="B41" t="s">
        <v>11</v>
      </c>
    </row>
    <row r="42" spans="1:13" x14ac:dyDescent="0.25">
      <c r="B42" t="s">
        <v>12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B1" workbookViewId="0">
      <selection activeCell="N29" sqref="N29"/>
    </sheetView>
  </sheetViews>
  <sheetFormatPr defaultRowHeight="13.2" x14ac:dyDescent="0.25"/>
  <cols>
    <col min="8" max="8" width="17.5546875" customWidth="1"/>
    <col min="11" max="11" width="20.44140625" customWidth="1"/>
    <col min="13" max="13" width="3.33203125" customWidth="1"/>
    <col min="14" max="14" width="19.44140625" customWidth="1"/>
    <col min="18" max="18" width="9.5546875" customWidth="1"/>
    <col min="20" max="20" width="16.6640625" customWidth="1"/>
    <col min="23" max="23" width="16.6640625" customWidth="1"/>
  </cols>
  <sheetData>
    <row r="1" spans="1:25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5" ht="15" x14ac:dyDescent="0.25">
      <c r="A2" s="55"/>
      <c r="B2" s="56" t="s">
        <v>23</v>
      </c>
      <c r="C2" s="56"/>
      <c r="D2" s="56"/>
      <c r="E2" s="55"/>
      <c r="F2" s="55"/>
      <c r="G2" s="55"/>
      <c r="H2" s="55"/>
      <c r="I2" s="55"/>
      <c r="J2" s="55"/>
      <c r="K2" s="55"/>
      <c r="L2" s="55"/>
    </row>
    <row r="3" spans="1:2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25" x14ac:dyDescent="0.25">
      <c r="A4" s="55"/>
      <c r="B4" s="55"/>
      <c r="C4" s="57" t="s">
        <v>13</v>
      </c>
      <c r="D4" s="80" t="s">
        <v>14</v>
      </c>
      <c r="E4" s="80"/>
      <c r="F4" s="80" t="s">
        <v>15</v>
      </c>
      <c r="G4" s="80"/>
      <c r="H4" s="80" t="s">
        <v>16</v>
      </c>
      <c r="I4" s="80"/>
      <c r="J4" s="80" t="s">
        <v>17</v>
      </c>
      <c r="K4" s="80"/>
      <c r="L4" s="55"/>
    </row>
    <row r="5" spans="1:25" x14ac:dyDescent="0.25">
      <c r="A5" s="55"/>
      <c r="B5" s="55"/>
      <c r="C5" s="58" t="s">
        <v>18</v>
      </c>
      <c r="D5" s="58" t="s">
        <v>18</v>
      </c>
      <c r="E5" s="58" t="s">
        <v>19</v>
      </c>
      <c r="F5" s="58" t="s">
        <v>18</v>
      </c>
      <c r="G5" s="58" t="s">
        <v>19</v>
      </c>
      <c r="H5" s="58" t="s">
        <v>18</v>
      </c>
      <c r="I5" s="58" t="s">
        <v>19</v>
      </c>
      <c r="J5" s="58" t="s">
        <v>18</v>
      </c>
      <c r="K5" s="58" t="s">
        <v>19</v>
      </c>
      <c r="L5" s="55"/>
    </row>
    <row r="6" spans="1:25" x14ac:dyDescent="0.25">
      <c r="A6" s="55"/>
      <c r="B6" s="59">
        <v>2015</v>
      </c>
      <c r="C6" s="60">
        <v>125630</v>
      </c>
      <c r="D6" s="60">
        <v>115068</v>
      </c>
      <c r="E6" s="60"/>
      <c r="F6" s="60">
        <v>346456</v>
      </c>
      <c r="G6" s="60"/>
      <c r="H6" s="60">
        <v>89747</v>
      </c>
      <c r="I6" s="60"/>
      <c r="J6" s="60">
        <v>82921</v>
      </c>
      <c r="K6" s="60"/>
      <c r="L6" s="55"/>
    </row>
    <row r="7" spans="1:25" x14ac:dyDescent="0.25">
      <c r="A7" s="55"/>
      <c r="B7" s="59">
        <v>2016</v>
      </c>
      <c r="C7" s="60">
        <v>150007</v>
      </c>
      <c r="D7" s="60">
        <v>157848</v>
      </c>
      <c r="E7" s="60"/>
      <c r="F7" s="60">
        <v>352663</v>
      </c>
      <c r="G7" s="60"/>
      <c r="H7" s="60">
        <v>100505</v>
      </c>
      <c r="I7" s="60">
        <v>33</v>
      </c>
      <c r="J7" s="60">
        <v>112069</v>
      </c>
      <c r="K7" s="60"/>
      <c r="L7" s="55"/>
    </row>
    <row r="8" spans="1:25" x14ac:dyDescent="0.25">
      <c r="A8" s="55"/>
      <c r="B8" s="59">
        <v>2017</v>
      </c>
      <c r="C8" s="60">
        <v>146591</v>
      </c>
      <c r="D8" s="60">
        <v>168555</v>
      </c>
      <c r="E8" s="60"/>
      <c r="F8" s="60">
        <v>352162</v>
      </c>
      <c r="G8" s="60"/>
      <c r="H8" s="60">
        <v>102877</v>
      </c>
      <c r="I8" s="60">
        <v>236</v>
      </c>
      <c r="J8" s="60">
        <v>140798</v>
      </c>
      <c r="K8" s="60"/>
      <c r="L8" s="55"/>
    </row>
    <row r="9" spans="1:25" x14ac:dyDescent="0.25">
      <c r="A9" s="55"/>
      <c r="B9" s="59">
        <v>2018</v>
      </c>
      <c r="C9" s="60">
        <v>144972</v>
      </c>
      <c r="D9" s="60">
        <v>179163</v>
      </c>
      <c r="E9" s="60">
        <v>13</v>
      </c>
      <c r="F9" s="60">
        <v>371666</v>
      </c>
      <c r="G9" s="60">
        <v>302</v>
      </c>
      <c r="H9" s="60">
        <v>101694</v>
      </c>
      <c r="I9" s="60">
        <v>1830</v>
      </c>
      <c r="J9" s="60">
        <v>168209</v>
      </c>
      <c r="K9" s="60">
        <v>41</v>
      </c>
      <c r="L9" s="55"/>
    </row>
    <row r="10" spans="1:25" x14ac:dyDescent="0.25">
      <c r="A10" s="55"/>
      <c r="B10" s="59">
        <v>2019</v>
      </c>
      <c r="C10" s="60">
        <v>123072</v>
      </c>
      <c r="D10" s="60">
        <v>195484</v>
      </c>
      <c r="E10" s="60">
        <v>72</v>
      </c>
      <c r="F10" s="60">
        <v>394993</v>
      </c>
      <c r="G10" s="60">
        <v>2293</v>
      </c>
      <c r="H10" s="60">
        <v>85747</v>
      </c>
      <c r="I10" s="60">
        <v>7011</v>
      </c>
      <c r="J10" s="60">
        <v>168612</v>
      </c>
      <c r="K10" s="60">
        <v>437</v>
      </c>
      <c r="L10" s="55"/>
    </row>
    <row r="11" spans="1:25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25" ht="15" x14ac:dyDescent="0.25">
      <c r="A12" s="55"/>
      <c r="B12" s="56" t="s">
        <v>20</v>
      </c>
      <c r="C12" s="56"/>
      <c r="D12" s="56"/>
      <c r="E12" s="55"/>
      <c r="F12" s="55"/>
      <c r="G12" s="55"/>
      <c r="H12" s="55"/>
      <c r="I12" s="55"/>
      <c r="J12" s="55"/>
      <c r="K12" s="55"/>
      <c r="L12" s="55"/>
      <c r="Y12" s="73"/>
    </row>
    <row r="13" spans="1:25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Y13" s="73"/>
    </row>
    <row r="14" spans="1:25" x14ac:dyDescent="0.25">
      <c r="A14" s="55"/>
      <c r="B14" s="55"/>
      <c r="C14" s="55"/>
      <c r="D14" s="55"/>
      <c r="E14" s="58" t="s">
        <v>5</v>
      </c>
      <c r="F14" s="81" t="s">
        <v>6</v>
      </c>
      <c r="G14" s="81"/>
      <c r="H14" s="58" t="s">
        <v>21</v>
      </c>
      <c r="I14" s="81" t="s">
        <v>4</v>
      </c>
      <c r="J14" s="81"/>
      <c r="K14" s="58" t="s">
        <v>22</v>
      </c>
      <c r="L14" s="55"/>
      <c r="Y14" s="73"/>
    </row>
    <row r="15" spans="1:25" x14ac:dyDescent="0.25">
      <c r="A15" s="55"/>
      <c r="B15" s="61" t="s">
        <v>13</v>
      </c>
      <c r="C15" s="61" t="s">
        <v>18</v>
      </c>
      <c r="D15" s="59">
        <v>2015</v>
      </c>
      <c r="E15" s="60">
        <v>125630</v>
      </c>
      <c r="F15" s="78">
        <v>1011591</v>
      </c>
      <c r="G15" s="78"/>
      <c r="H15" s="62">
        <v>16066117.66</v>
      </c>
      <c r="I15" s="79">
        <v>2134329</v>
      </c>
      <c r="J15" s="79"/>
      <c r="K15" s="62">
        <v>13931788.66</v>
      </c>
      <c r="L15" s="55"/>
      <c r="Y15" s="73"/>
    </row>
    <row r="16" spans="1:25" x14ac:dyDescent="0.25">
      <c r="A16" s="55"/>
      <c r="B16" s="63"/>
      <c r="C16" s="61" t="s">
        <v>18</v>
      </c>
      <c r="D16" s="59">
        <v>2016</v>
      </c>
      <c r="E16" s="60">
        <v>150007</v>
      </c>
      <c r="F16" s="78">
        <v>1204780</v>
      </c>
      <c r="G16" s="78"/>
      <c r="H16" s="62">
        <v>18729222.960000001</v>
      </c>
      <c r="I16" s="79">
        <v>2383448</v>
      </c>
      <c r="J16" s="79"/>
      <c r="K16" s="62">
        <v>16345774.960000001</v>
      </c>
      <c r="L16" s="55"/>
      <c r="Y16" s="73"/>
    </row>
    <row r="17" spans="1:26" x14ac:dyDescent="0.25">
      <c r="A17" s="55"/>
      <c r="B17" s="63"/>
      <c r="C17" s="61" t="s">
        <v>18</v>
      </c>
      <c r="D17" s="59">
        <v>2017</v>
      </c>
      <c r="E17" s="60">
        <v>146591</v>
      </c>
      <c r="F17" s="78">
        <v>1184051</v>
      </c>
      <c r="G17" s="78"/>
      <c r="H17" s="62">
        <v>17644658.760000098</v>
      </c>
      <c r="I17" s="79">
        <v>2492532</v>
      </c>
      <c r="J17" s="79"/>
      <c r="K17" s="62">
        <v>15152126.76</v>
      </c>
      <c r="L17" s="55"/>
      <c r="Y17" s="73"/>
    </row>
    <row r="18" spans="1:26" x14ac:dyDescent="0.25">
      <c r="A18" s="55"/>
      <c r="B18" s="63"/>
      <c r="C18" s="61" t="s">
        <v>18</v>
      </c>
      <c r="D18" s="59">
        <v>2018</v>
      </c>
      <c r="E18" s="60">
        <v>144972</v>
      </c>
      <c r="F18" s="78">
        <v>1175395</v>
      </c>
      <c r="G18" s="78"/>
      <c r="H18" s="62">
        <v>17624218.039999999</v>
      </c>
      <c r="I18" s="79">
        <v>2659184</v>
      </c>
      <c r="J18" s="79"/>
      <c r="K18" s="62">
        <v>14965034.039999999</v>
      </c>
      <c r="L18" s="55"/>
      <c r="Y18" s="73"/>
    </row>
    <row r="19" spans="1:26" x14ac:dyDescent="0.25">
      <c r="A19" s="55"/>
      <c r="B19" s="63"/>
      <c r="C19" s="61" t="s">
        <v>18</v>
      </c>
      <c r="D19" s="59">
        <v>2019</v>
      </c>
      <c r="E19" s="60">
        <v>123072</v>
      </c>
      <c r="F19" s="78">
        <v>996570</v>
      </c>
      <c r="G19" s="78"/>
      <c r="H19" s="62">
        <v>14211740.189999999</v>
      </c>
      <c r="I19" s="79">
        <v>2510692</v>
      </c>
      <c r="J19" s="79"/>
      <c r="K19" s="62">
        <v>11701048.189999999</v>
      </c>
      <c r="L19" s="55"/>
      <c r="Y19" s="73"/>
    </row>
    <row r="20" spans="1:26" x14ac:dyDescent="0.25">
      <c r="A20" s="55"/>
      <c r="B20" s="64" t="s">
        <v>13</v>
      </c>
      <c r="C20" s="65"/>
      <c r="D20" s="66"/>
      <c r="E20" s="67">
        <v>690272</v>
      </c>
      <c r="F20" s="84">
        <v>5572387</v>
      </c>
      <c r="G20" s="84"/>
      <c r="H20" s="68">
        <v>84275957.610000104</v>
      </c>
      <c r="I20" s="85">
        <v>12180185</v>
      </c>
      <c r="J20" s="85"/>
      <c r="K20" s="68">
        <v>72095772.609999999</v>
      </c>
      <c r="L20" s="55"/>
      <c r="Y20" s="73"/>
    </row>
    <row r="21" spans="1:26" x14ac:dyDescent="0.25">
      <c r="A21" s="55"/>
      <c r="B21" s="69"/>
      <c r="C21" s="70"/>
      <c r="D21" s="69"/>
      <c r="E21" s="69"/>
      <c r="F21" s="82"/>
      <c r="G21" s="82"/>
      <c r="H21" s="69"/>
      <c r="I21" s="83"/>
      <c r="J21" s="83"/>
      <c r="K21" s="69"/>
      <c r="L21" s="55"/>
      <c r="Y21" s="73"/>
    </row>
    <row r="22" spans="1:26" x14ac:dyDescent="0.25">
      <c r="A22" s="55"/>
      <c r="B22" s="61" t="s">
        <v>14</v>
      </c>
      <c r="C22" s="61" t="s">
        <v>18</v>
      </c>
      <c r="D22" s="59">
        <v>2015</v>
      </c>
      <c r="E22" s="60">
        <v>115068</v>
      </c>
      <c r="F22" s="78">
        <v>898016</v>
      </c>
      <c r="G22" s="78"/>
      <c r="H22" s="62">
        <v>12996137.41</v>
      </c>
      <c r="I22" s="79">
        <v>5898598</v>
      </c>
      <c r="J22" s="79"/>
      <c r="K22" s="62">
        <v>7097539.4100000104</v>
      </c>
      <c r="L22" s="55"/>
      <c r="Y22" s="73"/>
    </row>
    <row r="23" spans="1:26" x14ac:dyDescent="0.25">
      <c r="A23" s="55"/>
      <c r="B23" s="63"/>
      <c r="C23" s="61" t="s">
        <v>18</v>
      </c>
      <c r="D23" s="59">
        <v>2016</v>
      </c>
      <c r="E23" s="60">
        <v>157848</v>
      </c>
      <c r="F23" s="78">
        <v>1391029</v>
      </c>
      <c r="G23" s="78"/>
      <c r="H23" s="62">
        <v>19532763.84</v>
      </c>
      <c r="I23" s="79">
        <v>8127071</v>
      </c>
      <c r="J23" s="79"/>
      <c r="K23" s="62">
        <v>11405692.84</v>
      </c>
      <c r="L23" s="55"/>
      <c r="Y23" s="73"/>
    </row>
    <row r="24" spans="1:26" x14ac:dyDescent="0.25">
      <c r="A24" s="55"/>
      <c r="B24" s="63"/>
      <c r="C24" s="61" t="s">
        <v>18</v>
      </c>
      <c r="D24" s="59">
        <v>2017</v>
      </c>
      <c r="E24" s="60">
        <v>168555</v>
      </c>
      <c r="F24" s="78">
        <v>1557254</v>
      </c>
      <c r="G24" s="78"/>
      <c r="H24" s="62">
        <v>20995409.550000001</v>
      </c>
      <c r="I24" s="79">
        <v>9081963</v>
      </c>
      <c r="J24" s="79"/>
      <c r="K24" s="62">
        <v>11913446.550000001</v>
      </c>
      <c r="L24" s="55"/>
      <c r="Y24" s="73"/>
    </row>
    <row r="25" spans="1:26" x14ac:dyDescent="0.25">
      <c r="A25" s="55"/>
      <c r="B25" s="63"/>
      <c r="C25" s="61" t="s">
        <v>18</v>
      </c>
      <c r="D25" s="59">
        <v>2018</v>
      </c>
      <c r="E25" s="60">
        <v>179163</v>
      </c>
      <c r="F25" s="78">
        <v>1693023</v>
      </c>
      <c r="G25" s="78"/>
      <c r="H25" s="62">
        <v>23027305.609999899</v>
      </c>
      <c r="I25" s="79">
        <v>9989531</v>
      </c>
      <c r="J25" s="79"/>
      <c r="K25" s="62">
        <v>13037774.609999999</v>
      </c>
      <c r="L25" s="55"/>
      <c r="Y25" s="73"/>
    </row>
    <row r="26" spans="1:26" x14ac:dyDescent="0.25">
      <c r="A26" s="55"/>
      <c r="B26" s="63"/>
      <c r="C26" s="61" t="s">
        <v>18</v>
      </c>
      <c r="D26" s="59">
        <v>2019</v>
      </c>
      <c r="E26" s="60">
        <v>195484</v>
      </c>
      <c r="F26" s="78">
        <v>1746012</v>
      </c>
      <c r="G26" s="78"/>
      <c r="H26" s="62">
        <v>23773287.699999899</v>
      </c>
      <c r="I26" s="79">
        <v>11100011</v>
      </c>
      <c r="J26" s="79"/>
      <c r="K26" s="62">
        <v>12673276.699999999</v>
      </c>
      <c r="L26" s="55"/>
      <c r="Y26" s="73"/>
    </row>
    <row r="27" spans="1:26" x14ac:dyDescent="0.25">
      <c r="A27" s="55"/>
      <c r="B27" s="63"/>
      <c r="C27" s="61" t="s">
        <v>19</v>
      </c>
      <c r="D27" s="59">
        <v>2018</v>
      </c>
      <c r="E27" s="60">
        <v>13</v>
      </c>
      <c r="F27" s="78">
        <v>69</v>
      </c>
      <c r="G27" s="78"/>
      <c r="H27" s="62">
        <v>831.28</v>
      </c>
      <c r="I27" s="79">
        <v>300</v>
      </c>
      <c r="J27" s="79"/>
      <c r="K27" s="62">
        <v>531.28</v>
      </c>
      <c r="L27" s="55"/>
      <c r="Y27" s="73"/>
    </row>
    <row r="28" spans="1:26" x14ac:dyDescent="0.25">
      <c r="A28" s="55"/>
      <c r="B28" s="63"/>
      <c r="C28" s="61" t="s">
        <v>19</v>
      </c>
      <c r="D28" s="59">
        <v>2019</v>
      </c>
      <c r="E28" s="60">
        <v>72</v>
      </c>
      <c r="F28" s="78">
        <v>585</v>
      </c>
      <c r="G28" s="78"/>
      <c r="H28" s="62">
        <v>9202.14</v>
      </c>
      <c r="I28" s="79">
        <v>1972</v>
      </c>
      <c r="J28" s="79"/>
      <c r="K28" s="62">
        <v>7230.14</v>
      </c>
      <c r="L28" s="55"/>
      <c r="Y28" s="73"/>
    </row>
    <row r="29" spans="1:26" x14ac:dyDescent="0.25">
      <c r="A29" s="55"/>
      <c r="B29" s="64" t="s">
        <v>14</v>
      </c>
      <c r="C29" s="65"/>
      <c r="D29" s="66"/>
      <c r="E29" s="67">
        <v>816203</v>
      </c>
      <c r="F29" s="84">
        <v>7285988</v>
      </c>
      <c r="G29" s="84"/>
      <c r="H29" s="68">
        <v>100334937.53</v>
      </c>
      <c r="I29" s="85">
        <v>44199446</v>
      </c>
      <c r="J29" s="85"/>
      <c r="K29" s="68">
        <v>56135491.530000001</v>
      </c>
      <c r="L29" s="55"/>
      <c r="O29" s="72"/>
      <c r="Z29" s="73"/>
    </row>
    <row r="30" spans="1:26" x14ac:dyDescent="0.25">
      <c r="A30" s="55"/>
      <c r="B30" s="69"/>
      <c r="C30" s="70"/>
      <c r="D30" s="69"/>
      <c r="E30" s="69"/>
      <c r="F30" s="82"/>
      <c r="G30" s="82"/>
      <c r="H30" s="69"/>
      <c r="I30" s="83"/>
      <c r="J30" s="83"/>
      <c r="K30" s="69"/>
      <c r="L30" s="55"/>
      <c r="Y30" s="73"/>
    </row>
    <row r="31" spans="1:26" x14ac:dyDescent="0.25">
      <c r="A31" s="55"/>
      <c r="B31" s="61" t="s">
        <v>15</v>
      </c>
      <c r="C31" s="61" t="s">
        <v>18</v>
      </c>
      <c r="D31" s="59">
        <v>2015</v>
      </c>
      <c r="E31" s="60">
        <v>346456</v>
      </c>
      <c r="F31" s="78">
        <v>2564050</v>
      </c>
      <c r="G31" s="78"/>
      <c r="H31" s="62">
        <v>44887519.6599999</v>
      </c>
      <c r="I31" s="79">
        <v>13594145</v>
      </c>
      <c r="J31" s="79"/>
      <c r="K31" s="62">
        <v>31293374.6599999</v>
      </c>
      <c r="L31" s="55"/>
      <c r="Y31" s="73"/>
    </row>
    <row r="32" spans="1:26" x14ac:dyDescent="0.25">
      <c r="A32" s="55"/>
      <c r="B32" s="63"/>
      <c r="C32" s="61" t="s">
        <v>18</v>
      </c>
      <c r="D32" s="59">
        <v>2016</v>
      </c>
      <c r="E32" s="60">
        <v>352663</v>
      </c>
      <c r="F32" s="78">
        <v>2811992</v>
      </c>
      <c r="G32" s="78"/>
      <c r="H32" s="62">
        <v>43946901.010000102</v>
      </c>
      <c r="I32" s="79">
        <v>15263991</v>
      </c>
      <c r="J32" s="79"/>
      <c r="K32" s="62">
        <v>28682910.010000002</v>
      </c>
      <c r="L32" s="55"/>
      <c r="Y32" s="73"/>
    </row>
    <row r="33" spans="1:25" x14ac:dyDescent="0.25">
      <c r="A33" s="55"/>
      <c r="B33" s="63"/>
      <c r="C33" s="61" t="s">
        <v>18</v>
      </c>
      <c r="D33" s="59">
        <v>2017</v>
      </c>
      <c r="E33" s="60">
        <v>352162</v>
      </c>
      <c r="F33" s="78">
        <v>2835468</v>
      </c>
      <c r="G33" s="78"/>
      <c r="H33" s="62">
        <v>42527568.139999896</v>
      </c>
      <c r="I33" s="79">
        <v>15592502</v>
      </c>
      <c r="J33" s="79"/>
      <c r="K33" s="62">
        <v>26935066.140000001</v>
      </c>
      <c r="L33" s="55"/>
      <c r="Y33" s="73"/>
    </row>
    <row r="34" spans="1:25" x14ac:dyDescent="0.25">
      <c r="A34" s="55"/>
      <c r="B34" s="63"/>
      <c r="C34" s="61" t="s">
        <v>18</v>
      </c>
      <c r="D34" s="59">
        <v>2018</v>
      </c>
      <c r="E34" s="60">
        <v>371666</v>
      </c>
      <c r="F34" s="78">
        <v>3055190</v>
      </c>
      <c r="G34" s="78"/>
      <c r="H34" s="62">
        <v>47617049.450000003</v>
      </c>
      <c r="I34" s="79">
        <v>16058109</v>
      </c>
      <c r="J34" s="79"/>
      <c r="K34" s="62">
        <v>31558940.449999999</v>
      </c>
      <c r="L34" s="55"/>
      <c r="Y34" s="73"/>
    </row>
    <row r="35" spans="1:25" x14ac:dyDescent="0.25">
      <c r="A35" s="55"/>
      <c r="B35" s="63"/>
      <c r="C35" s="61" t="s">
        <v>18</v>
      </c>
      <c r="D35" s="59">
        <v>2019</v>
      </c>
      <c r="E35" s="60">
        <v>394993</v>
      </c>
      <c r="F35" s="78">
        <v>3277214</v>
      </c>
      <c r="G35" s="78"/>
      <c r="H35" s="62">
        <v>54224759.290000103</v>
      </c>
      <c r="I35" s="79">
        <v>16955958</v>
      </c>
      <c r="J35" s="79"/>
      <c r="K35" s="62">
        <v>37268801.289999999</v>
      </c>
      <c r="L35" s="55"/>
      <c r="Y35" s="73"/>
    </row>
    <row r="36" spans="1:25" x14ac:dyDescent="0.25">
      <c r="A36" s="55"/>
      <c r="B36" s="63"/>
      <c r="C36" s="61" t="s">
        <v>19</v>
      </c>
      <c r="D36" s="59">
        <v>2018</v>
      </c>
      <c r="E36" s="60">
        <v>302</v>
      </c>
      <c r="F36" s="78">
        <v>2023</v>
      </c>
      <c r="G36" s="78"/>
      <c r="H36" s="62">
        <v>42335.519999999997</v>
      </c>
      <c r="I36" s="79">
        <v>9482</v>
      </c>
      <c r="J36" s="79"/>
      <c r="K36" s="62">
        <v>32853.519999999997</v>
      </c>
      <c r="L36" s="55"/>
      <c r="Y36" s="73"/>
    </row>
    <row r="37" spans="1:25" x14ac:dyDescent="0.25">
      <c r="A37" s="55"/>
      <c r="B37" s="63"/>
      <c r="C37" s="61" t="s">
        <v>19</v>
      </c>
      <c r="D37" s="59">
        <v>2019</v>
      </c>
      <c r="E37" s="60">
        <v>2293</v>
      </c>
      <c r="F37" s="78">
        <v>16790</v>
      </c>
      <c r="G37" s="78"/>
      <c r="H37" s="62">
        <v>321946.03000000003</v>
      </c>
      <c r="I37" s="79">
        <v>59835</v>
      </c>
      <c r="J37" s="79"/>
      <c r="K37" s="62">
        <v>262111.03</v>
      </c>
      <c r="L37" s="55"/>
      <c r="Y37" s="73"/>
    </row>
    <row r="38" spans="1:25" x14ac:dyDescent="0.25">
      <c r="A38" s="55"/>
      <c r="B38" s="64" t="s">
        <v>15</v>
      </c>
      <c r="C38" s="65"/>
      <c r="D38" s="66"/>
      <c r="E38" s="67">
        <v>1820535</v>
      </c>
      <c r="F38" s="84">
        <v>14562727</v>
      </c>
      <c r="G38" s="84"/>
      <c r="H38" s="68">
        <v>233568079.09999999</v>
      </c>
      <c r="I38" s="85">
        <v>77534022</v>
      </c>
      <c r="J38" s="85"/>
      <c r="K38" s="68">
        <v>156034057.09999999</v>
      </c>
      <c r="L38" s="55"/>
      <c r="Y38" s="73"/>
    </row>
    <row r="39" spans="1:25" x14ac:dyDescent="0.25">
      <c r="A39" s="55"/>
      <c r="B39" s="69"/>
      <c r="C39" s="70"/>
      <c r="D39" s="69"/>
      <c r="E39" s="69"/>
      <c r="F39" s="82"/>
      <c r="G39" s="82"/>
      <c r="H39" s="69"/>
      <c r="I39" s="83"/>
      <c r="J39" s="83"/>
      <c r="K39" s="69"/>
      <c r="L39" s="55"/>
      <c r="Y39" s="73"/>
    </row>
    <row r="40" spans="1:25" x14ac:dyDescent="0.25">
      <c r="A40" s="55"/>
      <c r="B40" s="61" t="s">
        <v>16</v>
      </c>
      <c r="C40" s="61" t="s">
        <v>18</v>
      </c>
      <c r="D40" s="59">
        <v>2015</v>
      </c>
      <c r="E40" s="60">
        <v>89747</v>
      </c>
      <c r="F40" s="78">
        <v>661901</v>
      </c>
      <c r="G40" s="78"/>
      <c r="H40" s="62">
        <v>15519539.140000001</v>
      </c>
      <c r="I40" s="79">
        <v>4588680</v>
      </c>
      <c r="J40" s="79"/>
      <c r="K40" s="62">
        <v>10930859.140000001</v>
      </c>
      <c r="L40" s="55"/>
      <c r="Y40" s="73"/>
    </row>
    <row r="41" spans="1:25" x14ac:dyDescent="0.25">
      <c r="A41" s="55"/>
      <c r="B41" s="63"/>
      <c r="C41" s="61" t="s">
        <v>18</v>
      </c>
      <c r="D41" s="59">
        <v>2016</v>
      </c>
      <c r="E41" s="60">
        <v>100505</v>
      </c>
      <c r="F41" s="78">
        <v>759144</v>
      </c>
      <c r="G41" s="78"/>
      <c r="H41" s="62">
        <v>17522493.1599999</v>
      </c>
      <c r="I41" s="79">
        <v>5211908</v>
      </c>
      <c r="J41" s="79"/>
      <c r="K41" s="62">
        <v>12310585.16</v>
      </c>
      <c r="L41" s="55"/>
      <c r="Y41" s="73"/>
    </row>
    <row r="42" spans="1:25" x14ac:dyDescent="0.25">
      <c r="A42" s="55"/>
      <c r="B42" s="63"/>
      <c r="C42" s="61" t="s">
        <v>18</v>
      </c>
      <c r="D42" s="59">
        <v>2017</v>
      </c>
      <c r="E42" s="60">
        <v>102877</v>
      </c>
      <c r="F42" s="78">
        <v>796610</v>
      </c>
      <c r="G42" s="78"/>
      <c r="H42" s="62">
        <v>16042840.66</v>
      </c>
      <c r="I42" s="79">
        <v>5574360</v>
      </c>
      <c r="J42" s="79"/>
      <c r="K42" s="62">
        <v>10468480.66</v>
      </c>
      <c r="L42" s="55"/>
      <c r="Y42" s="73"/>
    </row>
    <row r="43" spans="1:25" x14ac:dyDescent="0.25">
      <c r="A43" s="55"/>
      <c r="B43" s="63"/>
      <c r="C43" s="61" t="s">
        <v>18</v>
      </c>
      <c r="D43" s="59">
        <v>2018</v>
      </c>
      <c r="E43" s="60">
        <v>101694</v>
      </c>
      <c r="F43" s="78">
        <v>805485</v>
      </c>
      <c r="G43" s="78"/>
      <c r="H43" s="62">
        <v>13248622.939999999</v>
      </c>
      <c r="I43" s="79">
        <v>5667955</v>
      </c>
      <c r="J43" s="79"/>
      <c r="K43" s="62">
        <v>7580667.9400000004</v>
      </c>
      <c r="L43" s="55"/>
      <c r="Y43" s="73"/>
    </row>
    <row r="44" spans="1:25" x14ac:dyDescent="0.25">
      <c r="A44" s="55"/>
      <c r="B44" s="63"/>
      <c r="C44" s="61" t="s">
        <v>18</v>
      </c>
      <c r="D44" s="59">
        <v>2019</v>
      </c>
      <c r="E44" s="60">
        <v>85747</v>
      </c>
      <c r="F44" s="78">
        <v>680961</v>
      </c>
      <c r="G44" s="78"/>
      <c r="H44" s="62">
        <v>11282006.130000001</v>
      </c>
      <c r="I44" s="79">
        <v>5663488</v>
      </c>
      <c r="J44" s="79"/>
      <c r="K44" s="62">
        <v>5618518.1299999999</v>
      </c>
      <c r="L44" s="55"/>
      <c r="Y44" s="73"/>
    </row>
    <row r="45" spans="1:25" x14ac:dyDescent="0.25">
      <c r="A45" s="55"/>
      <c r="B45" s="63"/>
      <c r="C45" s="61" t="s">
        <v>19</v>
      </c>
      <c r="D45" s="59">
        <v>2016</v>
      </c>
      <c r="E45" s="60">
        <v>33</v>
      </c>
      <c r="F45" s="78">
        <v>212</v>
      </c>
      <c r="G45" s="78"/>
      <c r="H45" s="62">
        <v>3643.94</v>
      </c>
      <c r="I45" s="79">
        <v>0</v>
      </c>
      <c r="J45" s="79"/>
      <c r="K45" s="62">
        <v>3643.94</v>
      </c>
      <c r="L45" s="55"/>
      <c r="Y45" s="73"/>
    </row>
    <row r="46" spans="1:25" x14ac:dyDescent="0.25">
      <c r="A46" s="55"/>
      <c r="B46" s="63"/>
      <c r="C46" s="61" t="s">
        <v>19</v>
      </c>
      <c r="D46" s="59">
        <v>2017</v>
      </c>
      <c r="E46" s="60">
        <v>236</v>
      </c>
      <c r="F46" s="78">
        <v>1643</v>
      </c>
      <c r="G46" s="78"/>
      <c r="H46" s="62">
        <v>42776.97</v>
      </c>
      <c r="I46" s="79">
        <v>6296</v>
      </c>
      <c r="J46" s="79"/>
      <c r="K46" s="62">
        <v>36480.97</v>
      </c>
      <c r="L46" s="55"/>
      <c r="Y46" s="73"/>
    </row>
    <row r="47" spans="1:25" x14ac:dyDescent="0.25">
      <c r="A47" s="55"/>
      <c r="B47" s="63"/>
      <c r="C47" s="61" t="s">
        <v>19</v>
      </c>
      <c r="D47" s="59">
        <v>2018</v>
      </c>
      <c r="E47" s="60">
        <v>1830</v>
      </c>
      <c r="F47" s="78">
        <v>13154</v>
      </c>
      <c r="G47" s="78"/>
      <c r="H47" s="62">
        <v>287745.38</v>
      </c>
      <c r="I47" s="79">
        <v>53275</v>
      </c>
      <c r="J47" s="79"/>
      <c r="K47" s="62">
        <v>234470.38</v>
      </c>
      <c r="L47" s="55"/>
      <c r="Y47" s="73"/>
    </row>
    <row r="48" spans="1:25" x14ac:dyDescent="0.25">
      <c r="A48" s="55"/>
      <c r="B48" s="63"/>
      <c r="C48" s="61" t="s">
        <v>19</v>
      </c>
      <c r="D48" s="59">
        <v>2019</v>
      </c>
      <c r="E48" s="60">
        <v>7011</v>
      </c>
      <c r="F48" s="78">
        <v>51377</v>
      </c>
      <c r="G48" s="78"/>
      <c r="H48" s="62">
        <v>1098964.1599999999</v>
      </c>
      <c r="I48" s="79">
        <v>62624</v>
      </c>
      <c r="J48" s="79"/>
      <c r="K48" s="62">
        <v>1036340.16</v>
      </c>
      <c r="L48" s="55"/>
      <c r="Y48" s="73"/>
    </row>
    <row r="49" spans="1:12" x14ac:dyDescent="0.25">
      <c r="A49" s="55"/>
      <c r="B49" s="64" t="s">
        <v>16</v>
      </c>
      <c r="C49" s="65"/>
      <c r="D49" s="66"/>
      <c r="E49" s="67">
        <v>489680</v>
      </c>
      <c r="F49" s="84">
        <v>3770487</v>
      </c>
      <c r="G49" s="84"/>
      <c r="H49" s="68">
        <v>75048632.480000004</v>
      </c>
      <c r="I49" s="85">
        <v>26828586</v>
      </c>
      <c r="J49" s="85"/>
      <c r="K49" s="68">
        <v>48220046.479999997</v>
      </c>
      <c r="L49" s="55"/>
    </row>
    <row r="50" spans="1:12" x14ac:dyDescent="0.25">
      <c r="A50" s="55"/>
      <c r="B50" s="69"/>
      <c r="C50" s="70"/>
      <c r="D50" s="69"/>
      <c r="E50" s="69"/>
      <c r="F50" s="82"/>
      <c r="G50" s="82"/>
      <c r="H50" s="69"/>
      <c r="I50" s="83"/>
      <c r="J50" s="83"/>
      <c r="K50" s="69"/>
      <c r="L50" s="55"/>
    </row>
    <row r="51" spans="1:12" x14ac:dyDescent="0.25">
      <c r="A51" s="55"/>
      <c r="B51" s="61" t="s">
        <v>17</v>
      </c>
      <c r="C51" s="61" t="s">
        <v>18</v>
      </c>
      <c r="D51" s="59">
        <v>2015</v>
      </c>
      <c r="E51" s="60">
        <v>82921</v>
      </c>
      <c r="F51" s="78">
        <v>689621</v>
      </c>
      <c r="G51" s="78"/>
      <c r="H51" s="62">
        <v>9700758.9100000001</v>
      </c>
      <c r="I51" s="79">
        <v>4178520</v>
      </c>
      <c r="J51" s="79"/>
      <c r="K51" s="62">
        <v>5522238.9100000104</v>
      </c>
      <c r="L51" s="55"/>
    </row>
    <row r="52" spans="1:12" x14ac:dyDescent="0.25">
      <c r="A52" s="55"/>
      <c r="B52" s="63"/>
      <c r="C52" s="61" t="s">
        <v>18</v>
      </c>
      <c r="D52" s="59">
        <v>2016</v>
      </c>
      <c r="E52" s="60">
        <v>112069</v>
      </c>
      <c r="F52" s="78">
        <v>984031</v>
      </c>
      <c r="G52" s="78"/>
      <c r="H52" s="62">
        <v>13310207.18</v>
      </c>
      <c r="I52" s="79">
        <v>5918483</v>
      </c>
      <c r="J52" s="79"/>
      <c r="K52" s="62">
        <v>7391724.1799999997</v>
      </c>
      <c r="L52" s="55"/>
    </row>
    <row r="53" spans="1:12" x14ac:dyDescent="0.25">
      <c r="A53" s="55"/>
      <c r="B53" s="63"/>
      <c r="C53" s="61" t="s">
        <v>18</v>
      </c>
      <c r="D53" s="59">
        <v>2017</v>
      </c>
      <c r="E53" s="60">
        <v>140798</v>
      </c>
      <c r="F53" s="78">
        <v>1304853</v>
      </c>
      <c r="G53" s="78"/>
      <c r="H53" s="62">
        <v>17480195.82</v>
      </c>
      <c r="I53" s="79">
        <v>7598454</v>
      </c>
      <c r="J53" s="79"/>
      <c r="K53" s="62">
        <v>9881741.8200000208</v>
      </c>
      <c r="L53" s="55"/>
    </row>
    <row r="54" spans="1:12" x14ac:dyDescent="0.25">
      <c r="A54" s="55"/>
      <c r="B54" s="63"/>
      <c r="C54" s="61" t="s">
        <v>18</v>
      </c>
      <c r="D54" s="59">
        <v>2018</v>
      </c>
      <c r="E54" s="60">
        <v>168209</v>
      </c>
      <c r="F54" s="78">
        <v>1623404</v>
      </c>
      <c r="G54" s="78"/>
      <c r="H54" s="62">
        <v>21777566.129999999</v>
      </c>
      <c r="I54" s="79">
        <v>9251144</v>
      </c>
      <c r="J54" s="79"/>
      <c r="K54" s="62">
        <v>12526422.130000001</v>
      </c>
      <c r="L54" s="55"/>
    </row>
    <row r="55" spans="1:12" x14ac:dyDescent="0.25">
      <c r="A55" s="55"/>
      <c r="B55" s="63"/>
      <c r="C55" s="61" t="s">
        <v>18</v>
      </c>
      <c r="D55" s="59">
        <v>2019</v>
      </c>
      <c r="E55" s="60">
        <v>168612</v>
      </c>
      <c r="F55" s="78">
        <v>1754131</v>
      </c>
      <c r="G55" s="78"/>
      <c r="H55" s="62">
        <v>22517630.34</v>
      </c>
      <c r="I55" s="79">
        <v>9635326</v>
      </c>
      <c r="J55" s="79"/>
      <c r="K55" s="62">
        <v>12882304.34</v>
      </c>
      <c r="L55" s="55"/>
    </row>
    <row r="56" spans="1:12" x14ac:dyDescent="0.25">
      <c r="A56" s="55"/>
      <c r="B56" s="63"/>
      <c r="C56" s="61" t="s">
        <v>19</v>
      </c>
      <c r="D56" s="59">
        <v>2018</v>
      </c>
      <c r="E56" s="60">
        <v>41</v>
      </c>
      <c r="F56" s="78">
        <v>230</v>
      </c>
      <c r="G56" s="78"/>
      <c r="H56" s="62">
        <v>6645.8</v>
      </c>
      <c r="I56" s="79">
        <v>1737</v>
      </c>
      <c r="J56" s="79"/>
      <c r="K56" s="62">
        <v>4908.8</v>
      </c>
      <c r="L56" s="55"/>
    </row>
    <row r="57" spans="1:12" x14ac:dyDescent="0.25">
      <c r="A57" s="55"/>
      <c r="B57" s="63"/>
      <c r="C57" s="61" t="s">
        <v>19</v>
      </c>
      <c r="D57" s="59">
        <v>2019</v>
      </c>
      <c r="E57" s="60">
        <v>437</v>
      </c>
      <c r="F57" s="78">
        <v>3898</v>
      </c>
      <c r="G57" s="78"/>
      <c r="H57" s="62">
        <v>76179.37</v>
      </c>
      <c r="I57" s="79">
        <v>11620</v>
      </c>
      <c r="J57" s="79"/>
      <c r="K57" s="62">
        <v>64559.37</v>
      </c>
      <c r="L57" s="55"/>
    </row>
    <row r="58" spans="1:12" x14ac:dyDescent="0.25">
      <c r="A58" s="55"/>
      <c r="B58" s="64" t="s">
        <v>17</v>
      </c>
      <c r="C58" s="65"/>
      <c r="D58" s="66"/>
      <c r="E58" s="67">
        <v>673087</v>
      </c>
      <c r="F58" s="84">
        <v>6360168</v>
      </c>
      <c r="G58" s="84"/>
      <c r="H58" s="68">
        <v>84869183.549999997</v>
      </c>
      <c r="I58" s="85">
        <v>36595284</v>
      </c>
      <c r="J58" s="85"/>
      <c r="K58" s="68">
        <v>48273899.549999997</v>
      </c>
      <c r="L58" s="55"/>
    </row>
    <row r="59" spans="1:12" x14ac:dyDescent="0.25">
      <c r="A59" s="55"/>
      <c r="B59" s="69"/>
      <c r="C59" s="70"/>
      <c r="D59" s="69"/>
      <c r="E59" s="69"/>
      <c r="F59" s="82"/>
      <c r="G59" s="82"/>
      <c r="H59" s="69"/>
      <c r="I59" s="83"/>
      <c r="J59" s="83"/>
      <c r="K59" s="69"/>
      <c r="L59" s="55"/>
    </row>
    <row r="60" spans="1:12" x14ac:dyDescent="0.25">
      <c r="A60" s="55"/>
      <c r="B60" s="55"/>
      <c r="C60" s="55"/>
      <c r="D60" s="55"/>
      <c r="E60" s="55"/>
      <c r="F60" s="71"/>
      <c r="G60" s="71"/>
      <c r="H60" s="55"/>
      <c r="I60" s="55"/>
      <c r="J60" s="55"/>
      <c r="K60" s="55"/>
      <c r="L60" s="55"/>
    </row>
  </sheetData>
  <mergeCells count="96">
    <mergeCell ref="F51:G51"/>
    <mergeCell ref="I51:J51"/>
    <mergeCell ref="F52:G52"/>
    <mergeCell ref="I52:J52"/>
    <mergeCell ref="F53:G53"/>
    <mergeCell ref="I53:J53"/>
    <mergeCell ref="F54:G54"/>
    <mergeCell ref="I54:J54"/>
    <mergeCell ref="F55:G55"/>
    <mergeCell ref="I55:J55"/>
    <mergeCell ref="F56:G56"/>
    <mergeCell ref="I56:J56"/>
    <mergeCell ref="F57:G57"/>
    <mergeCell ref="I57:J57"/>
    <mergeCell ref="F58:G58"/>
    <mergeCell ref="I58:J58"/>
    <mergeCell ref="F59:G59"/>
    <mergeCell ref="I59:J59"/>
    <mergeCell ref="F42:G42"/>
    <mergeCell ref="I42:J42"/>
    <mergeCell ref="F43:G43"/>
    <mergeCell ref="I43:J43"/>
    <mergeCell ref="F44:G44"/>
    <mergeCell ref="I44:J44"/>
    <mergeCell ref="F50:G50"/>
    <mergeCell ref="I50:J50"/>
    <mergeCell ref="F45:G45"/>
    <mergeCell ref="I45:J45"/>
    <mergeCell ref="F46:G46"/>
    <mergeCell ref="I46:J46"/>
    <mergeCell ref="F47:G47"/>
    <mergeCell ref="I47:J47"/>
    <mergeCell ref="F48:G48"/>
    <mergeCell ref="I48:J48"/>
    <mergeCell ref="F49:G49"/>
    <mergeCell ref="I49:J49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D4:E4"/>
    <mergeCell ref="F4:G4"/>
    <mergeCell ref="H4:I4"/>
    <mergeCell ref="J4:K4"/>
    <mergeCell ref="F14:G14"/>
    <mergeCell ref="I14:J14"/>
    <mergeCell ref="F15:G15"/>
    <mergeCell ref="I15:J15"/>
    <mergeCell ref="F16:G16"/>
    <mergeCell ref="I16:J16"/>
    <mergeCell ref="F17:G17"/>
    <mergeCell ref="I17:J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Antal rejser pr rejsetype</vt:lpstr>
      <vt:lpstr>Nærmere om åben flextrafik</vt:lpstr>
    </vt:vector>
  </TitlesOfParts>
  <Company>Trafikselskabet Movia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Bjørn Rasmussen</dc:creator>
  <cp:lastModifiedBy>Tina Schelde</cp:lastModifiedBy>
  <dcterms:created xsi:type="dcterms:W3CDTF">2020-01-27T12:37:39Z</dcterms:created>
  <dcterms:modified xsi:type="dcterms:W3CDTF">2020-04-30T10:11:12Z</dcterms:modified>
</cp:coreProperties>
</file>